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F2D4E579-88B3-4B90-9A1D-72E8296CA0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E12" i="2"/>
  <c r="B3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<sst xmlns="http://schemas.openxmlformats.org/spreadsheetml/2006/main" count="27" uniqueCount="27">
  <si>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</si>
  <si>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</si>
  <si>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</si>
  <si>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</si>
  <si>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</si>
  <si>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</si>
  <si>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</si>
  <si>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</si>
  <si>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</si>
  <si>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</si>
  <si>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</si>
  <si>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</si>
  <si>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</si>
  <si>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</si>
  <si>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</si>
  <si>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</si>
  <si>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</si>
  <si>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</si>
  <si>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</si>
  <si>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</si>
  <si>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</si>
  <si>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</si>
  <si>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</si>
  <si>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</si>
  <si>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</si>
  <si>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</si>
  <si>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UNIVERSIDAD POLITECNICA DE JUVENTINO ROSAS
Estado Analítico del Activo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</si>
</sst>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activeCell="A27" sqref="A27:XFD37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131320364.52000001</v>
      </c>
      <c r="C3" s="8">
        <f t="shared" ref="C3:F3" si="0">C4+C12</f>
        <v>58931000.829999998</v>
      </c>
      <c r="D3" s="8">
        <f t="shared" si="0"/>
        <v>51597873.849999994</v>
      </c>
      <c r="E3" s="8">
        <f t="shared" si="0"/>
        <v>138653491.50000003</v>
      </c>
      <c r="F3" s="8">
        <f t="shared" si="0"/>
        <v>7333126.9800000004</v>
      </c>
    </row>
    <row r="4" spans="1:6" x14ac:dyDescent="0.2">
      <c r="A4" s="5" t="s">
        <v>4</v>
      </c>
      <c r="B4" s="8">
        <f>SUM(B5:B11)</f>
        <v>11010845.67</v>
      </c>
      <c r="C4" s="8">
        <f>SUM(C5:C11)</f>
        <v>56014745.899999999</v>
      </c>
      <c r="D4" s="8">
        <f>SUM(D5:D11)</f>
        <v>51589296.659999996</v>
      </c>
      <c r="E4" s="8">
        <f>SUM(E5:E11)</f>
        <v>15436294.910000006</v>
      </c>
      <c r="F4" s="8">
        <f>SUM(F5:F11)</f>
        <v>4425449.2400000058</v>
      </c>
    </row>
    <row r="5" spans="1:6" x14ac:dyDescent="0.2">
      <c r="A5" s="6" t="s">
        <v>5</v>
      </c>
      <c r="B5" s="9">
        <v>10995853.99</v>
      </c>
      <c r="C5" s="9">
        <v>55243040.920000002</v>
      </c>
      <c r="D5" s="9">
        <v>50837230.509999998</v>
      </c>
      <c r="E5" s="9">
        <f>B5+C5-D5</f>
        <v>15401664.400000006</v>
      </c>
      <c r="F5" s="9">
        <f t="shared" ref="F5:F11" si="1">E5-B5</f>
        <v>4405810.4100000057</v>
      </c>
    </row>
    <row r="6" spans="1:6" x14ac:dyDescent="0.2">
      <c r="A6" s="6" t="s">
        <v>6</v>
      </c>
      <c r="B6" s="9">
        <v>7891.68</v>
      </c>
      <c r="C6" s="9">
        <v>556264.15</v>
      </c>
      <c r="D6" s="9">
        <v>536625.31999999995</v>
      </c>
      <c r="E6" s="9">
        <f t="shared" ref="E6:E11" si="2">B6+C6-D6</f>
        <v>27530.510000000126</v>
      </c>
      <c r="F6" s="9">
        <f t="shared" si="1"/>
        <v>19638.830000000125</v>
      </c>
    </row>
    <row r="7" spans="1:6" x14ac:dyDescent="0.2">
      <c r="A7" s="6" t="s">
        <v>7</v>
      </c>
      <c r="B7" s="9">
        <v>0</v>
      </c>
      <c r="C7" s="9">
        <v>215440.83</v>
      </c>
      <c r="D7" s="9">
        <v>215440.83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120309518.85000001</v>
      </c>
      <c r="C12" s="8">
        <f>SUM(C13:C21)</f>
        <v>2916254.9299999997</v>
      </c>
      <c r="D12" s="8">
        <f>SUM(D13:D21)</f>
        <v>8577.19</v>
      </c>
      <c r="E12" s="8">
        <f>SUM(E13:E21)</f>
        <v>123217196.59000002</v>
      </c>
      <c r="F12" s="8">
        <f>SUM(F13:F21)</f>
        <v>2907677.7399999946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127400089.23</v>
      </c>
      <c r="C15" s="10">
        <v>590131.24</v>
      </c>
      <c r="D15" s="10">
        <v>0</v>
      </c>
      <c r="E15" s="10">
        <f t="shared" si="4"/>
        <v>127990220.47</v>
      </c>
      <c r="F15" s="10">
        <f t="shared" si="3"/>
        <v>590131.23999999464</v>
      </c>
    </row>
    <row r="16" spans="1:6" x14ac:dyDescent="0.2">
      <c r="A16" s="6" t="s">
        <v>14</v>
      </c>
      <c r="B16" s="9">
        <v>47952505.890000001</v>
      </c>
      <c r="C16" s="9">
        <v>2326123.69</v>
      </c>
      <c r="D16" s="9">
        <v>8577.19</v>
      </c>
      <c r="E16" s="9">
        <f t="shared" si="4"/>
        <v>50270052.390000001</v>
      </c>
      <c r="F16" s="9">
        <f t="shared" si="3"/>
        <v>2317546.5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-55131749.700000003</v>
      </c>
      <c r="C18" s="9">
        <v>0</v>
      </c>
      <c r="D18" s="9">
        <v>0</v>
      </c>
      <c r="E18" s="9">
        <f t="shared" si="4"/>
        <v>-55131749.700000003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39370078740157483" right="0.39370078740157483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2022-07-20T18:56:40Z</cp:lastPrinted>
  <dcterms:created xsi:type="dcterms:W3CDTF">2014-02-09T04:04:15Z</dcterms:created>
  <dcterms:modified xsi:type="dcterms:W3CDTF">2022-07-22T23:36:44Z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